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'2020'!$A$1:$D$39</definedName>
  </definedNames>
  <calcPr calcId="125725"/>
</workbook>
</file>

<file path=xl/calcChain.xml><?xml version="1.0" encoding="utf-8"?>
<calcChain xmlns="http://schemas.openxmlformats.org/spreadsheetml/2006/main">
  <c r="D16" i="3"/>
  <c r="D17"/>
  <c r="D38" s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5"/>
  <c r="C38"/>
  <c r="C13" l="1"/>
  <c r="C7" l="1"/>
  <c r="B36"/>
  <c r="B16"/>
  <c r="B15"/>
  <c r="C3"/>
  <c r="C11" l="1"/>
  <c r="C39" l="1"/>
  <c r="D41" l="1"/>
  <c r="C41"/>
</calcChain>
</file>

<file path=xl/sharedStrings.xml><?xml version="1.0" encoding="utf-8"?>
<sst xmlns="http://schemas.openxmlformats.org/spreadsheetml/2006/main" count="46" uniqueCount="43">
  <si>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</si>
  <si>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</si>
  <si>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</si>
  <si>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</si>
  <si>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</si>
  <si>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</si>
  <si>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</si>
  <si>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</si>
  <si>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</si>
  <si>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</si>
  <si>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</si>
  <si>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</si>
  <si>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</si>
  <si>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</si>
  <si>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</si>
  <si>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</si>
  <si>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</si>
  <si>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</si>
  <si>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</si>
  <si>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</si>
  <si>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</si>
  <si>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</si>
  <si>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</si>
  <si>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</si>
  <si>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</si>
  <si>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</si>
  <si>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</si>
  <si>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</si>
  <si>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</si>
  <si>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</si>
  <si>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</si>
  <si>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</si>
  <si>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</si>
  <si>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</si>
  <si>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домофон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</si>
  <si>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</si>
  <si>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</si>
  <si>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ул.Максима Горького 52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</si>
  <si>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</si>
  <si>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</si>
  <si>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</si>
  <si>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</si>
  <si>
    <t>Проведение праздников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</si>
</sst>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2" fontId="0" fillId="0" borderId="0" xfId="0" applyNumberFormat="1"/>
    <xf numFmtId="0" fontId="4" fillId="0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2" fillId="2" borderId="8" xfId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/>
    <xf numFmtId="4" fontId="4" fillId="2" borderId="7" xfId="1" applyNumberFormat="1" applyFont="1" applyFill="1" applyBorder="1" applyAlignment="1">
      <alignment horizontal="center" vertical="center" wrapText="1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4" fontId="2" fillId="2" borderId="0" xfId="1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2" fillId="2" borderId="0" xfId="1" applyNumberFormat="1" applyFont="1" applyFill="1"/>
    <xf numFmtId="4" fontId="9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Q8">
            <v>764199.91</v>
          </cell>
        </row>
        <row r="37">
          <cell r="S37">
            <v>2503229.6521732756</v>
          </cell>
          <cell r="T37">
            <v>22.94099538265035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0" zoomScaleNormal="100" zoomScaleSheetLayoutView="130" workbookViewId="0">
      <selection activeCell="D15" sqref="D15:D37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0" t="s">
        <v>39</v>
      </c>
      <c r="B1" s="50"/>
      <c r="C1" s="50"/>
      <c r="D1" s="50"/>
    </row>
    <row r="2" spans="1:7" s="2" customFormat="1">
      <c r="A2" s="51" t="s">
        <v>37</v>
      </c>
      <c r="B2" s="51"/>
      <c r="C2" s="51"/>
      <c r="D2" s="51"/>
    </row>
    <row r="3" spans="1:7" s="2" customFormat="1" ht="16.5" customHeight="1">
      <c r="A3" s="1" t="s">
        <v>13</v>
      </c>
      <c r="B3" s="1" t="s">
        <v>0</v>
      </c>
      <c r="C3" s="39">
        <f>C4+C5</f>
        <v>9078.3000000000011</v>
      </c>
      <c r="D3" s="32"/>
    </row>
    <row r="4" spans="1:7" s="2" customFormat="1" outlineLevel="1">
      <c r="A4" s="1" t="s">
        <v>19</v>
      </c>
      <c r="B4" s="1" t="s">
        <v>0</v>
      </c>
      <c r="C4" s="40">
        <v>8216.7000000000007</v>
      </c>
      <c r="D4" s="33"/>
    </row>
    <row r="5" spans="1:7" s="2" customFormat="1" ht="15.75" outlineLevel="1" thickBot="1">
      <c r="A5" s="3" t="s">
        <v>20</v>
      </c>
      <c r="B5" s="3" t="s">
        <v>0</v>
      </c>
      <c r="C5" s="41">
        <v>861.6</v>
      </c>
      <c r="D5" s="33"/>
    </row>
    <row r="6" spans="1:7" s="2" customFormat="1" ht="15.75" thickBot="1">
      <c r="A6" s="52" t="s">
        <v>40</v>
      </c>
      <c r="B6" s="53"/>
      <c r="C6" s="54">
        <v>130044.23</v>
      </c>
      <c r="D6" s="55"/>
    </row>
    <row r="7" spans="1:7" s="2" customFormat="1">
      <c r="A7" s="9" t="s">
        <v>22</v>
      </c>
      <c r="B7" s="9"/>
      <c r="C7" s="60">
        <f>SUM(C8:D10)</f>
        <v>2272418.2799999998</v>
      </c>
      <c r="D7" s="61"/>
    </row>
    <row r="8" spans="1:7" s="2" customFormat="1">
      <c r="A8" s="6" t="s">
        <v>24</v>
      </c>
      <c r="B8" s="6"/>
      <c r="C8" s="58">
        <v>2021308.13</v>
      </c>
      <c r="D8" s="59"/>
    </row>
    <row r="9" spans="1:7" s="2" customFormat="1">
      <c r="A9" s="6" t="s">
        <v>25</v>
      </c>
      <c r="B9" s="6"/>
      <c r="C9" s="58">
        <v>245110.15</v>
      </c>
      <c r="D9" s="59"/>
      <c r="F9" s="5"/>
    </row>
    <row r="10" spans="1:7" s="2" customFormat="1">
      <c r="A10" s="6" t="s">
        <v>27</v>
      </c>
      <c r="B10" s="6"/>
      <c r="C10" s="58">
        <v>6000</v>
      </c>
      <c r="D10" s="59"/>
      <c r="F10" s="5"/>
    </row>
    <row r="11" spans="1:7" s="2" customFormat="1">
      <c r="A11" s="15" t="s">
        <v>23</v>
      </c>
      <c r="B11" s="15"/>
      <c r="C11" s="62">
        <f>C12+C13</f>
        <v>2067132.73</v>
      </c>
      <c r="D11" s="63"/>
    </row>
    <row r="12" spans="1:7" s="2" customFormat="1">
      <c r="A12" s="12" t="s">
        <v>21</v>
      </c>
      <c r="B12" s="12"/>
      <c r="C12" s="56">
        <v>1837195.58</v>
      </c>
      <c r="D12" s="57"/>
    </row>
    <row r="13" spans="1:7" s="2" customFormat="1" ht="15.75" thickBot="1">
      <c r="A13" s="12" t="s">
        <v>26</v>
      </c>
      <c r="B13" s="12"/>
      <c r="C13" s="48">
        <f>C9-15173</f>
        <v>229937.15</v>
      </c>
      <c r="D13" s="49"/>
    </row>
    <row r="14" spans="1:7" s="2" customFormat="1" ht="48" customHeight="1" thickBot="1">
      <c r="A14" s="10" t="s">
        <v>1</v>
      </c>
      <c r="B14" s="11" t="s">
        <v>2</v>
      </c>
      <c r="C14" s="36" t="s">
        <v>3</v>
      </c>
      <c r="D14" s="34" t="s">
        <v>4</v>
      </c>
    </row>
    <row r="15" spans="1:7" s="2" customFormat="1" ht="87" customHeight="1">
      <c r="A15" s="16" t="s">
        <v>41</v>
      </c>
      <c r="B15" s="17">
        <f>(1256909.51+1335249.15+1014341.04)/31495.9</f>
        <v>114.5069580485079</v>
      </c>
      <c r="C15" s="42">
        <v>530164.32999999996</v>
      </c>
      <c r="D15" s="43">
        <f>C15/9078.3/12</f>
        <v>4.8665896515133156</v>
      </c>
      <c r="F15" s="4"/>
      <c r="G15" s="4"/>
    </row>
    <row r="16" spans="1:7" s="2" customFormat="1" ht="15.75" customHeight="1">
      <c r="A16" s="18" t="s">
        <v>5</v>
      </c>
      <c r="B16" s="19">
        <f>950000/142488.34</f>
        <v>6.667212208381402</v>
      </c>
      <c r="C16" s="44">
        <v>67446.899999999994</v>
      </c>
      <c r="D16" s="43">
        <f t="shared" ref="D16:D37" si="0">C16/9078.3/12</f>
        <v>0.61912197217540732</v>
      </c>
      <c r="F16" s="4"/>
      <c r="G16" s="4"/>
    </row>
    <row r="17" spans="1:10" s="2" customFormat="1" ht="12.75" customHeight="1">
      <c r="A17" s="18" t="s">
        <v>28</v>
      </c>
      <c r="B17" s="20"/>
      <c r="C17" s="44"/>
      <c r="D17" s="43">
        <f t="shared" si="0"/>
        <v>0</v>
      </c>
      <c r="F17" s="5"/>
      <c r="G17" s="4"/>
    </row>
    <row r="18" spans="1:10" s="2" customFormat="1" ht="16.5" customHeight="1">
      <c r="A18" s="18" t="s">
        <v>6</v>
      </c>
      <c r="B18" s="20"/>
      <c r="C18" s="44">
        <v>105951</v>
      </c>
      <c r="D18" s="43">
        <f t="shared" si="0"/>
        <v>0.97256644966568639</v>
      </c>
    </row>
    <row r="19" spans="1:10" s="2" customFormat="1" ht="21" customHeight="1">
      <c r="A19" s="21" t="s">
        <v>7</v>
      </c>
      <c r="B19" s="14"/>
      <c r="C19" s="42">
        <v>67326.179999999993</v>
      </c>
      <c r="D19" s="43">
        <f t="shared" si="0"/>
        <v>0.61801383518940767</v>
      </c>
      <c r="G19" s="4"/>
    </row>
    <row r="20" spans="1:10" s="2" customFormat="1" ht="18.75" customHeight="1">
      <c r="A20" s="22" t="s">
        <v>29</v>
      </c>
      <c r="B20" s="23"/>
      <c r="C20" s="44"/>
      <c r="D20" s="43">
        <f t="shared" si="0"/>
        <v>0</v>
      </c>
      <c r="G20" s="4"/>
    </row>
    <row r="21" spans="1:10" s="2" customFormat="1" ht="17.25" customHeight="1">
      <c r="A21" s="18" t="s">
        <v>16</v>
      </c>
      <c r="B21" s="20"/>
      <c r="C21" s="44">
        <v>14947.5</v>
      </c>
      <c r="D21" s="43">
        <f t="shared" si="0"/>
        <v>0.13720905896478416</v>
      </c>
    </row>
    <row r="22" spans="1:10" s="2" customFormat="1" ht="31.5" customHeight="1">
      <c r="A22" s="18" t="s">
        <v>8</v>
      </c>
      <c r="B22" s="14"/>
      <c r="C22" s="42">
        <v>367554</v>
      </c>
      <c r="D22" s="43">
        <f t="shared" si="0"/>
        <v>3.3739246334666184</v>
      </c>
    </row>
    <row r="23" spans="1:10" s="2" customFormat="1" ht="18" customHeight="1">
      <c r="A23" s="18" t="s">
        <v>9</v>
      </c>
      <c r="B23" s="14"/>
      <c r="C23" s="42">
        <v>242088.24</v>
      </c>
      <c r="D23" s="43">
        <f t="shared" si="0"/>
        <v>2.2222244252778602</v>
      </c>
    </row>
    <row r="24" spans="1:10" s="2" customFormat="1" ht="15.75" customHeight="1">
      <c r="A24" s="18" t="s">
        <v>30</v>
      </c>
      <c r="B24" s="20"/>
      <c r="C24" s="44">
        <v>131518.44</v>
      </c>
      <c r="D24" s="43">
        <f t="shared" si="0"/>
        <v>1.2072601698555898</v>
      </c>
    </row>
    <row r="25" spans="1:10" s="7" customFormat="1" ht="18.75" customHeight="1">
      <c r="A25" s="18" t="s">
        <v>10</v>
      </c>
      <c r="B25" s="20"/>
      <c r="C25" s="44">
        <v>25200</v>
      </c>
      <c r="D25" s="43">
        <f t="shared" si="0"/>
        <v>0.23132084200786493</v>
      </c>
      <c r="G25" s="8"/>
    </row>
    <row r="26" spans="1:10" s="2" customFormat="1" ht="15.75" customHeight="1">
      <c r="A26" s="18" t="s">
        <v>11</v>
      </c>
      <c r="B26" s="20"/>
      <c r="C26" s="44">
        <v>1038</v>
      </c>
      <c r="D26" s="43">
        <f t="shared" si="0"/>
        <v>9.5282156350858637E-3</v>
      </c>
    </row>
    <row r="27" spans="1:10" s="2" customFormat="1">
      <c r="A27" s="31" t="s">
        <v>38</v>
      </c>
      <c r="B27" s="20"/>
      <c r="C27" s="45"/>
      <c r="D27" s="43">
        <f t="shared" si="0"/>
        <v>0</v>
      </c>
      <c r="G27" s="4"/>
    </row>
    <row r="28" spans="1:10" s="2" customFormat="1">
      <c r="A28" s="24" t="s">
        <v>12</v>
      </c>
      <c r="B28" s="20"/>
      <c r="C28" s="45">
        <v>281248.81</v>
      </c>
      <c r="D28" s="43">
        <f t="shared" si="0"/>
        <v>2.5816949024964293</v>
      </c>
      <c r="E28" s="2" t="s">
        <v>18</v>
      </c>
    </row>
    <row r="29" spans="1:10" ht="54">
      <c r="A29" s="24" t="s">
        <v>17</v>
      </c>
      <c r="B29" s="20"/>
      <c r="C29" s="45">
        <v>441283.29</v>
      </c>
      <c r="D29" s="43">
        <f t="shared" si="0"/>
        <v>4.0507151669365413</v>
      </c>
      <c r="E29" s="2"/>
      <c r="F29" s="2"/>
      <c r="G29" s="2"/>
      <c r="H29" s="2"/>
      <c r="I29" s="2"/>
      <c r="J29" s="2"/>
    </row>
    <row r="30" spans="1:10" ht="15.75">
      <c r="A30" s="13" t="s">
        <v>31</v>
      </c>
      <c r="B30" s="14"/>
      <c r="C30" s="46">
        <v>69728.009999999995</v>
      </c>
      <c r="D30" s="43">
        <f t="shared" si="0"/>
        <v>0.64006118987035021</v>
      </c>
      <c r="E30" s="2"/>
      <c r="F30" s="2"/>
      <c r="G30" s="4"/>
      <c r="H30" s="2"/>
      <c r="I30" s="2"/>
      <c r="J30" s="2"/>
    </row>
    <row r="31" spans="1:10" ht="15.75">
      <c r="A31" s="13" t="s">
        <v>32</v>
      </c>
      <c r="B31" s="14"/>
      <c r="C31" s="46">
        <v>65225.5</v>
      </c>
      <c r="D31" s="43">
        <f t="shared" si="0"/>
        <v>0.59873085636444423</v>
      </c>
      <c r="E31" s="2"/>
      <c r="F31" s="2"/>
      <c r="G31" s="2"/>
      <c r="H31" s="2"/>
      <c r="I31" s="2"/>
      <c r="J31" s="2"/>
    </row>
    <row r="32" spans="1:10" ht="15.75">
      <c r="A32" s="13" t="s">
        <v>33</v>
      </c>
      <c r="B32" s="14"/>
      <c r="C32" s="46">
        <v>19213.599999999999</v>
      </c>
      <c r="D32" s="43">
        <f t="shared" si="0"/>
        <v>0.17636929087310768</v>
      </c>
      <c r="E32" s="2"/>
      <c r="F32" s="2"/>
      <c r="G32" s="2"/>
      <c r="H32" s="2"/>
      <c r="I32" s="2"/>
      <c r="J32" s="2"/>
    </row>
    <row r="33" spans="1:10" s="2" customFormat="1" ht="15.75" hidden="1">
      <c r="A33" s="13" t="s">
        <v>36</v>
      </c>
      <c r="B33" s="14"/>
      <c r="C33" s="46"/>
      <c r="D33" s="43">
        <f t="shared" si="0"/>
        <v>0</v>
      </c>
    </row>
    <row r="34" spans="1:10" hidden="1">
      <c r="A34" s="25" t="s">
        <v>34</v>
      </c>
      <c r="B34" s="14"/>
      <c r="C34" s="47"/>
      <c r="D34" s="43">
        <f t="shared" si="0"/>
        <v>0</v>
      </c>
      <c r="E34" s="2"/>
      <c r="F34" s="2"/>
      <c r="G34" s="2"/>
      <c r="H34" s="2"/>
      <c r="I34" s="2"/>
      <c r="J34" s="2"/>
    </row>
    <row r="35" spans="1:10">
      <c r="A35" s="25" t="s">
        <v>42</v>
      </c>
      <c r="B35" s="14"/>
      <c r="C35" s="47">
        <v>2140</v>
      </c>
      <c r="D35" s="43">
        <f t="shared" si="0"/>
        <v>1.9643912773683766E-2</v>
      </c>
      <c r="E35" s="2"/>
      <c r="F35" s="2"/>
      <c r="G35" s="2"/>
      <c r="H35" s="2"/>
      <c r="I35" s="2"/>
      <c r="J35" s="2"/>
    </row>
    <row r="36" spans="1:10">
      <c r="A36" s="25" t="s">
        <v>14</v>
      </c>
      <c r="B36" s="26">
        <f>(62185.74+38994.76)/142488.34</f>
        <v>0.71009669984224677</v>
      </c>
      <c r="C36" s="47">
        <v>83273.48</v>
      </c>
      <c r="D36" s="43">
        <f t="shared" si="0"/>
        <v>0.76440045676686896</v>
      </c>
      <c r="E36" s="2"/>
      <c r="F36" s="2"/>
      <c r="G36" s="2"/>
      <c r="H36" s="2"/>
      <c r="I36" s="2"/>
      <c r="J36" s="2"/>
    </row>
    <row r="37" spans="1:10" ht="15.75" thickBot="1">
      <c r="A37" s="25" t="s">
        <v>15</v>
      </c>
      <c r="B37" s="14"/>
      <c r="C37" s="47">
        <v>102583.59</v>
      </c>
      <c r="D37" s="43">
        <f t="shared" si="0"/>
        <v>0.94165565138847585</v>
      </c>
      <c r="E37" s="2"/>
      <c r="F37" s="2"/>
      <c r="G37" s="2"/>
      <c r="H37" s="2"/>
      <c r="I37" s="2"/>
      <c r="J37" s="2"/>
    </row>
    <row r="38" spans="1:10">
      <c r="A38" s="27" t="s">
        <v>13</v>
      </c>
      <c r="B38" s="28"/>
      <c r="C38" s="37">
        <f>SUM(C15:C37)</f>
        <v>2617930.8699999996</v>
      </c>
      <c r="D38" s="37">
        <f>SUM(D15:D37)</f>
        <v>24.031030681221523</v>
      </c>
      <c r="E38" s="2"/>
      <c r="F38" s="2"/>
      <c r="G38" s="2"/>
      <c r="H38" s="2"/>
      <c r="I38" s="2"/>
      <c r="J38" s="2"/>
    </row>
    <row r="39" spans="1:10" ht="23.25" customHeight="1">
      <c r="A39" s="29" t="s">
        <v>35</v>
      </c>
      <c r="B39" s="29"/>
      <c r="C39" s="38">
        <f>C6-C11+C38</f>
        <v>680842.36999999965</v>
      </c>
      <c r="D39" s="35"/>
      <c r="E39" s="2"/>
      <c r="F39" s="2"/>
      <c r="G39" s="2"/>
      <c r="H39" s="2"/>
      <c r="I39" s="2"/>
      <c r="J39" s="2"/>
    </row>
    <row r="40" spans="1:10" hidden="1"/>
    <row r="41" spans="1:10" hidden="1">
      <c r="C41" s="30">
        <f>C38-'[1]свод 2019 для жителей'!$S$37</f>
        <v>114701.21782672405</v>
      </c>
      <c r="D41" s="30">
        <f>D38-'[1]свод 2019 для жителей'!$T$37</f>
        <v>1.0900352985711734</v>
      </c>
    </row>
    <row r="42" spans="1:10" hidden="1"/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2020-04-29T09:05:53Z</cp:lastPrinted>
  <dcterms:created xsi:type="dcterms:W3CDTF">2014-04-15T07:29:16Z</dcterms:created>
  <dcterms:modified xsi:type="dcterms:W3CDTF">2021-04-21T09:39:51Z</dcterms:modified>
</cp:coreProperties>
</file>